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\Documents\Desktop Maurizio\Backup Assocontroller\1_ASC_30 aprile 2020\00004_PROCEDURE_Grillini_Assocontroller\Procedura Attestazione\RINNOVO ATTESTAZIONE\"/>
    </mc:Choice>
  </mc:AlternateContent>
  <xr:revisionPtr revIDLastSave="0" documentId="8_{F41684AC-1A46-4232-BEE3-584CDFE2847F}" xr6:coauthVersionLast="47" xr6:coauthVersionMax="47" xr10:uidLastSave="{00000000-0000-0000-0000-000000000000}"/>
  <bookViews>
    <workbookView xWindow="-120" yWindow="-120" windowWidth="20730" windowHeight="11160" tabRatio="619" xr2:uid="{00000000-000D-0000-FFFF-FFFF00000000}"/>
  </bookViews>
  <sheets>
    <sheet name="1_fdl_regole" sheetId="5" r:id="rId1"/>
    <sheet name="2_fdl_tab_rinnovo da compilare" sheetId="4" r:id="rId2"/>
    <sheet name="3_materie_attività formativa" sheetId="6" r:id="rId3"/>
  </sheets>
  <definedNames>
    <definedName name="_xlnm._FilterDatabase" localSheetId="1" hidden="1">'2_fdl_tab_rinnovo da compilare'!$D$8:$M$8</definedName>
    <definedName name="_ftnref1" localSheetId="1">'2_fdl_tab_rinnovo da compilare'!$D$8</definedName>
    <definedName name="_xlnm.Print_Area" localSheetId="0">'1_fdl_regole'!$C$1:$J$44</definedName>
    <definedName name="_xlnm.Print_Area" localSheetId="1">'2_fdl_tab_rinnovo da compilare'!$A$1:$M$40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4" l="1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2" i="4"/>
  <c r="M13" i="4"/>
  <c r="M11" i="4"/>
  <c r="M33" i="4" l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M10" i="4"/>
  <c r="M32" i="4" l="1"/>
</calcChain>
</file>

<file path=xl/sharedStrings.xml><?xml version="1.0" encoding="utf-8"?>
<sst xmlns="http://schemas.openxmlformats.org/spreadsheetml/2006/main" count="224" uniqueCount="140">
  <si>
    <t>Campo obbligatorio</t>
  </si>
  <si>
    <t>Campo facoltativo</t>
  </si>
  <si>
    <t>N°</t>
  </si>
  <si>
    <t>Estremi del responsabile evento</t>
  </si>
  <si>
    <t>ALLEGATO    A</t>
  </si>
  <si>
    <t>Materie oggetto di trattazione (titolo dell'evento)</t>
  </si>
  <si>
    <t>Date previste di svolgimento dell'evento</t>
  </si>
  <si>
    <t>Durata di effettiva trattazione delle singole materie oggetto dell'evento espressa in ore</t>
  </si>
  <si>
    <t xml:space="preserve">Orari e luoghi di svolgimento dell'evento / capienza sala                </t>
  </si>
  <si>
    <t>RISERVATO AL CTSFP</t>
  </si>
  <si>
    <t xml:space="preserve">..............................., lì ………................... </t>
  </si>
  <si>
    <t xml:space="preserve">       </t>
  </si>
  <si>
    <t xml:space="preserve">     Firma</t>
  </si>
  <si>
    <t>Il sottoscritto dichiara altresì di essere informato delle sanzioni penali previste dall’art. 76 del D.P.R. 445/2000, per le ipotesi di falsità in atti e dichiarazioni mendaci, che viene qui di seguito trascritto:</t>
  </si>
  <si>
    <t xml:space="preserve">2. L'esibizione di un atto contenente dati non più rispondenti a verità equivale ad uso di atto falso. </t>
  </si>
  <si>
    <t>Dichiarazione sostitutiva di certificazione</t>
  </si>
  <si>
    <t>(art. 46 del Decreto del Presidente della Repubblica 28 dicembre 2000, n. 445, Testo unico delle disposizioni legislative e regolamentari in materia di documentazione amministrativa)</t>
  </si>
  <si>
    <t xml:space="preserve">1. Chiunque rilascia dichiarazioni mendaci, forma atti falsi o ne fa uso nei casi previsti dal presente testo unico è punito ai sensi del codice penale e delle leggi speciali in materia. </t>
  </si>
  <si>
    <t>F) Finanza aziendale</t>
  </si>
  <si>
    <t>ASSO CONTROLLER</t>
  </si>
  <si>
    <t>C) Controllo di gestione e contabilità direzionale</t>
  </si>
  <si>
    <t>Dott. Ivan Fogliata</t>
  </si>
  <si>
    <t>F) Finanza aziendale C) Controllo di gestione D) Pianificazione e budgeting</t>
  </si>
  <si>
    <t>INFINANCE</t>
  </si>
  <si>
    <t>Dott. Ivan Losio</t>
  </si>
  <si>
    <t>Analisi di bilancio: common mistakes and tips and tricks</t>
  </si>
  <si>
    <t>10.30 - 13.00 Milano San Giovanni sul Muro</t>
  </si>
  <si>
    <t>Quanto mi costa ciascun prodotto?</t>
  </si>
  <si>
    <t>15.00 - 18.30 Milano San Giovanni sul Muro</t>
  </si>
  <si>
    <t>Controlling 4.0 - Il ruolo del controller nell'industria 4.0</t>
  </si>
  <si>
    <t>Attività</t>
  </si>
  <si>
    <r>
      <t>Tipologia dell'evento formativo (</t>
    </r>
    <r>
      <rPr>
        <i/>
        <sz val="10"/>
        <color indexed="12"/>
        <rFont val="Calibri"/>
        <family val="2"/>
        <scheme val="minor"/>
      </rPr>
      <t>convegno, seminario, corso, master</t>
    </r>
    <r>
      <rPr>
        <sz val="10"/>
        <color indexed="12"/>
        <rFont val="Calibri"/>
        <family val="2"/>
        <scheme val="minor"/>
      </rPr>
      <t>) e titolo</t>
    </r>
  </si>
  <si>
    <t>Corso</t>
  </si>
  <si>
    <t>Soggetto che svolge l'evento</t>
  </si>
  <si>
    <t>Relatori</t>
  </si>
  <si>
    <t>CREDITI VERIFICATI</t>
  </si>
  <si>
    <t>14.30 - 18.30 Roma</t>
  </si>
  <si>
    <t>Vari</t>
  </si>
  <si>
    <t>ASSOCONTROLLER</t>
  </si>
  <si>
    <t>Webinar</t>
  </si>
  <si>
    <t>Web</t>
  </si>
  <si>
    <t>Il Ruolo del controller nella governance della crisi di impresa 1/3</t>
  </si>
  <si>
    <t>5 crediti</t>
  </si>
  <si>
    <t>n° riunioni</t>
  </si>
  <si>
    <t>Partecipazione di Consiglieri, Revisori, Past President al Consiglio Direttivo</t>
  </si>
  <si>
    <t>MATERIE FORMAZIONE (PREVISTE ALL'ALLEGATO 2)</t>
  </si>
  <si>
    <t>8 crediti</t>
  </si>
  <si>
    <t>n° esami</t>
  </si>
  <si>
    <t>Superamento di esami in master universitari/Enti equiparati</t>
  </si>
  <si>
    <t>Superamento di esami in corsi universitari/Enti equiparati</t>
  </si>
  <si>
    <t>Partecipazione a Commissioni Ministeriali/Governative</t>
  </si>
  <si>
    <t>Partecipazione a Commissioni di Studio Organismi/Enti Internazionali</t>
  </si>
  <si>
    <t>Partecipazione a Commissioni di Studio Organismi/Enti Nazionali</t>
  </si>
  <si>
    <t>ora (h)</t>
  </si>
  <si>
    <t>Commissario Attestazione Assocontroller</t>
  </si>
  <si>
    <t>n° partecipazione</t>
  </si>
  <si>
    <t>Partecipazione a Commissioni Assocontroller e CTSFP</t>
  </si>
  <si>
    <t>Partecipazione a Gruppi di Lavoro Assocontroller</t>
  </si>
  <si>
    <t>Partecipazione a Consigli Direttivi Assocontroller</t>
  </si>
  <si>
    <t>anno (A)</t>
  </si>
  <si>
    <t>Docenze formazione c/o Aziende - clienti</t>
  </si>
  <si>
    <t>Docenze annuali c/o Enti Equiparati</t>
  </si>
  <si>
    <t>Docenze annuali c/o Università</t>
  </si>
  <si>
    <t>Dottorato di ricerca</t>
  </si>
  <si>
    <t>Partecipazione a corsi di formazione</t>
  </si>
  <si>
    <t>Partecipazione a corsi e seminari c/o aziende</t>
  </si>
  <si>
    <t>Partecipazione a scuole</t>
  </si>
  <si>
    <t>Partecipazione a workshop</t>
  </si>
  <si>
    <t>Partecipazione a corsi</t>
  </si>
  <si>
    <t>Partecipazione a seminari</t>
  </si>
  <si>
    <t>Partecipazione a convegni</t>
  </si>
  <si>
    <t>Relatore in corsi di formazione</t>
  </si>
  <si>
    <t>Relatore c/o aziende</t>
  </si>
  <si>
    <t>Relatore in scuole</t>
  </si>
  <si>
    <t>Relatore in workshop</t>
  </si>
  <si>
    <t>Relatore in corsi</t>
  </si>
  <si>
    <t>Relatore in seminari</t>
  </si>
  <si>
    <t>Relatore in convegni</t>
  </si>
  <si>
    <t>MATERIE FORMAZIONE 
(PREVISTE ALL'ALLEGATO 2)</t>
  </si>
  <si>
    <t>LIMITE MASSIMO ANNUALE dei CREDITI</t>
  </si>
  <si>
    <t>CREDITO ATTRIBUITO (unità per driver)</t>
  </si>
  <si>
    <t xml:space="preserve">DRIVER </t>
  </si>
  <si>
    <t>ATTIVITA' FORMATIVA utile al RINNOVO CREDITI ATTESTAZIONE TRIENNALE</t>
  </si>
  <si>
    <t>ATTIVITA'</t>
  </si>
  <si>
    <t>TOTALE CREDITI COMPLESSIVI</t>
  </si>
  <si>
    <t>TOTALE CREDITI MASSIMI ATTRIBUIBILI</t>
  </si>
  <si>
    <t>Crediti attribuiti all'evento</t>
  </si>
  <si>
    <t>ok verifica</t>
  </si>
  <si>
    <t xml:space="preserve">Pubblicazione ARTICOLI sul Controllo di Gestione presso </t>
  </si>
  <si>
    <t>n° articoli</t>
  </si>
  <si>
    <t>6 crediti</t>
  </si>
  <si>
    <t>RINNOVO ATTESTAZIONE CONTROLLER PROFESSIONISTA            1 ora formativa = 1 credito formativo</t>
  </si>
  <si>
    <t>NOME e COGNOME</t>
  </si>
  <si>
    <t>esempio</t>
  </si>
  <si>
    <t xml:space="preserve">Tabella da compilare a cura del socio per il rinnovo attestazione (da inviare a segreteria@assocontroller.it o presidente@assocontroller.it) ore formative - crediti formativi </t>
  </si>
  <si>
    <t>SOCIO ATTESTATO RICHIEDENTE IL RINNOVO :</t>
  </si>
  <si>
    <t>DOCUMENTAZIONE RELATIVA AL PERIODO TRIENNALE:       DAL   ________________      AL  ________________________</t>
  </si>
  <si>
    <t>Le prime 4 righe sono un esempio</t>
  </si>
  <si>
    <t xml:space="preserve">FORMULA </t>
  </si>
  <si>
    <t xml:space="preserve">Le attività formative devono avere ad oggetto le materie inerenti all'attività professionale del Controller. In particolare, le attività formative devono riguardare le seguenti materie:   </t>
  </si>
  <si>
    <t>a)</t>
  </si>
  <si>
    <t>deontologia e codice etico</t>
  </si>
  <si>
    <t>b)</t>
  </si>
  <si>
    <t>contabilità generale e bilancio</t>
  </si>
  <si>
    <t>c)</t>
  </si>
  <si>
    <t>controllo di gestione e contabilità direzionale</t>
  </si>
  <si>
    <t>d)</t>
  </si>
  <si>
    <t>pianificazione e budgeting</t>
  </si>
  <si>
    <t>e)</t>
  </si>
  <si>
    <t xml:space="preserve">economia aziendale, </t>
  </si>
  <si>
    <t>f)</t>
  </si>
  <si>
    <t>finanza aziendale</t>
  </si>
  <si>
    <t>g)</t>
  </si>
  <si>
    <t>tecnica professionale</t>
  </si>
  <si>
    <t>h)</t>
  </si>
  <si>
    <t>matematica finanziaria ed applicata (Big Data)</t>
  </si>
  <si>
    <t>i)</t>
  </si>
  <si>
    <t>diritto privato</t>
  </si>
  <si>
    <t>j)</t>
  </si>
  <si>
    <t>diritto commerciale</t>
  </si>
  <si>
    <t>k)</t>
  </si>
  <si>
    <t>diritto fallimentare</t>
  </si>
  <si>
    <t>l)</t>
  </si>
  <si>
    <t>economia politica</t>
  </si>
  <si>
    <t>m)</t>
  </si>
  <si>
    <t xml:space="preserve">informatica applicata al mondo dell'impresa (da ERP a Database relazionali) </t>
  </si>
  <si>
    <t>n)</t>
  </si>
  <si>
    <t>comunicazione interpersonale (PNL)</t>
  </si>
  <si>
    <t>o)</t>
  </si>
  <si>
    <t>project management</t>
  </si>
  <si>
    <t>p)</t>
  </si>
  <si>
    <t>capital budgeting (analisi investimenti costi - benefici, PEF…)</t>
  </si>
  <si>
    <t>q)</t>
  </si>
  <si>
    <t xml:space="preserve">Risk management </t>
  </si>
  <si>
    <t>r)</t>
  </si>
  <si>
    <t xml:space="preserve">Auditing </t>
  </si>
  <si>
    <t>s)</t>
  </si>
  <si>
    <t>ed eventuale altra materia che potrà essere definita allo interno delle Linee Guida</t>
  </si>
  <si>
    <t>Le materie da g) a m) oltre o), q), r) solo per gli argomenti direttamente collegati all'attività del controller.</t>
  </si>
  <si>
    <r>
      <t xml:space="preserve">Fare riferimento al foglio di lavoro </t>
    </r>
    <r>
      <rPr>
        <sz val="10"/>
        <color rgb="FFFF0000"/>
        <rFont val="Calibri"/>
        <family val="2"/>
        <scheme val="minor"/>
      </rPr>
      <t>3_materie attività formativa</t>
    </r>
    <r>
      <rPr>
        <sz val="10"/>
        <color indexed="12"/>
        <rFont val="Calibri"/>
        <family val="2"/>
        <scheme val="minor"/>
      </rPr>
      <t xml:space="preserve"> di questo file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</si>
</sst>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name val="Garamond"/>
      <family val="1"/>
    </font>
    <font>
      <i/>
      <sz val="12"/>
      <name val="Garamond"/>
      <family val="1"/>
    </font>
    <font>
      <b/>
      <sz val="10"/>
      <color indexed="12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</font>
    <font>
      <b/>
      <sz val="16"/>
      <color rgb="FFFF0000"/>
      <name val="Calibri"/>
      <family val="2"/>
      <scheme val="minor"/>
    </font>
    <font>
      <b/>
      <u/>
      <sz val="12"/>
      <color rgb="FFFF0000"/>
      <name val="Times New Roman"/>
      <family val="1"/>
    </font>
    <font>
      <b/>
      <sz val="10"/>
      <color theme="0"/>
      <name val="Calibri"/>
      <family val="2"/>
      <scheme val="minor"/>
    </font>
    <font>
      <sz val="12"/>
      <color rgb="FF0070C0"/>
      <name val="Arial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22" fillId="0" borderId="0"/>
  </cellStyleXfs>
  <cellXfs count="121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14" fontId="21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 vertical="center" wrapText="1"/>
    </xf>
    <xf numFmtId="0" fontId="11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 wrapText="1"/>
    </xf>
    <xf numFmtId="0" fontId="7" fillId="2" borderId="0" xfId="0" applyFont="1" applyFill="1" applyBorder="1" applyAlignment="1">
      <alignment horizontal="centerContinuous" vertical="center" wrapText="1"/>
    </xf>
    <xf numFmtId="164" fontId="7" fillId="2" borderId="0" xfId="1" applyNumberFormat="1" applyFont="1" applyFill="1" applyBorder="1" applyAlignment="1">
      <alignment horizontal="centerContinuous" vertical="center" wrapText="1"/>
    </xf>
    <xf numFmtId="0" fontId="7" fillId="2" borderId="0" xfId="0" applyFont="1" applyFill="1" applyAlignment="1">
      <alignment horizontal="centerContinuous" vertical="center" wrapText="1"/>
    </xf>
    <xf numFmtId="0" fontId="10" fillId="2" borderId="1" xfId="0" applyFont="1" applyFill="1" applyBorder="1" applyAlignment="1">
      <alignment horizontal="centerContinuous" vertical="center" wrapText="1"/>
    </xf>
    <xf numFmtId="0" fontId="10" fillId="2" borderId="0" xfId="0" applyFont="1" applyFill="1" applyAlignment="1">
      <alignment horizontal="centerContinuous" vertical="center" wrapText="1"/>
    </xf>
    <xf numFmtId="14" fontId="21" fillId="2" borderId="2" xfId="0" quotePrefix="1" applyNumberFormat="1" applyFont="1" applyFill="1" applyBorder="1" applyAlignment="1">
      <alignment horizontal="center" vertical="center" wrapText="1"/>
    </xf>
    <xf numFmtId="0" fontId="22" fillId="0" borderId="0" xfId="2"/>
    <xf numFmtId="0" fontId="22" fillId="0" borderId="0" xfId="2" applyAlignment="1">
      <alignment horizontal="center"/>
    </xf>
    <xf numFmtId="0" fontId="22" fillId="0" borderId="3" xfId="2" applyBorder="1"/>
    <xf numFmtId="0" fontId="22" fillId="0" borderId="4" xfId="2" applyBorder="1"/>
    <xf numFmtId="0" fontId="22" fillId="0" borderId="4" xfId="2" applyBorder="1" applyAlignment="1">
      <alignment horizontal="center"/>
    </xf>
    <xf numFmtId="0" fontId="23" fillId="0" borderId="4" xfId="2" applyFont="1" applyBorder="1"/>
    <xf numFmtId="0" fontId="22" fillId="0" borderId="5" xfId="2" applyBorder="1"/>
    <xf numFmtId="0" fontId="22" fillId="0" borderId="6" xfId="2" applyBorder="1"/>
    <xf numFmtId="0" fontId="22" fillId="2" borderId="7" xfId="2" applyFill="1" applyBorder="1"/>
    <xf numFmtId="0" fontId="22" fillId="2" borderId="8" xfId="2" applyFill="1" applyBorder="1" applyAlignment="1">
      <alignment horizontal="center"/>
    </xf>
    <xf numFmtId="0" fontId="23" fillId="2" borderId="9" xfId="2" applyFont="1" applyFill="1" applyBorder="1"/>
    <xf numFmtId="0" fontId="22" fillId="0" borderId="10" xfId="2" applyBorder="1"/>
    <xf numFmtId="0" fontId="22" fillId="2" borderId="0" xfId="2" applyFill="1" applyBorder="1"/>
    <xf numFmtId="0" fontId="22" fillId="2" borderId="0" xfId="2" applyFill="1" applyBorder="1" applyAlignment="1">
      <alignment horizontal="center"/>
    </xf>
    <xf numFmtId="0" fontId="23" fillId="2" borderId="0" xfId="2" applyFont="1" applyFill="1" applyBorder="1"/>
    <xf numFmtId="0" fontId="22" fillId="0" borderId="0" xfId="2" applyBorder="1"/>
    <xf numFmtId="0" fontId="22" fillId="2" borderId="11" xfId="2" applyFill="1" applyBorder="1"/>
    <xf numFmtId="0" fontId="22" fillId="2" borderId="12" xfId="2" applyFill="1" applyBorder="1" applyAlignment="1">
      <alignment horizontal="center"/>
    </xf>
    <xf numFmtId="0" fontId="23" fillId="2" borderId="12" xfId="2" applyFont="1" applyFill="1" applyBorder="1"/>
    <xf numFmtId="0" fontId="22" fillId="2" borderId="14" xfId="2" applyFill="1" applyBorder="1"/>
    <xf numFmtId="0" fontId="22" fillId="2" borderId="15" xfId="2" applyFill="1" applyBorder="1" applyAlignment="1">
      <alignment horizontal="center"/>
    </xf>
    <xf numFmtId="0" fontId="23" fillId="2" borderId="15" xfId="2" applyFont="1" applyFill="1" applyBorder="1"/>
    <xf numFmtId="0" fontId="22" fillId="2" borderId="17" xfId="2" applyFill="1" applyBorder="1"/>
    <xf numFmtId="0" fontId="23" fillId="2" borderId="7" xfId="2" applyFont="1" applyFill="1" applyBorder="1"/>
    <xf numFmtId="0" fontId="23" fillId="2" borderId="8" xfId="2" applyFont="1" applyFill="1" applyBorder="1" applyAlignment="1">
      <alignment horizontal="center"/>
    </xf>
    <xf numFmtId="0" fontId="23" fillId="2" borderId="8" xfId="2" applyFont="1" applyFill="1" applyBorder="1"/>
    <xf numFmtId="0" fontId="22" fillId="2" borderId="8" xfId="2" applyFill="1" applyBorder="1"/>
    <xf numFmtId="0" fontId="22" fillId="2" borderId="8" xfId="2" applyFill="1" applyBorder="1" applyAlignment="1">
      <alignment vertical="center"/>
    </xf>
    <xf numFmtId="0" fontId="24" fillId="3" borderId="19" xfId="2" applyFont="1" applyFill="1" applyBorder="1" applyAlignment="1">
      <alignment horizontal="center" vertical="top" wrapText="1"/>
    </xf>
    <xf numFmtId="0" fontId="22" fillId="0" borderId="20" xfId="2" applyBorder="1"/>
    <xf numFmtId="0" fontId="22" fillId="0" borderId="21" xfId="2" applyBorder="1"/>
    <xf numFmtId="0" fontId="22" fillId="0" borderId="21" xfId="2" applyBorder="1" applyAlignment="1">
      <alignment horizontal="center"/>
    </xf>
    <xf numFmtId="0" fontId="22" fillId="0" borderId="22" xfId="2" applyBorder="1"/>
    <xf numFmtId="0" fontId="23" fillId="2" borderId="0" xfId="0" applyFont="1" applyFill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14" fontId="21" fillId="2" borderId="16" xfId="0" applyNumberFormat="1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Continuous" vertical="center" wrapText="1"/>
    </xf>
    <xf numFmtId="0" fontId="23" fillId="4" borderId="25" xfId="0" applyFont="1" applyFill="1" applyBorder="1" applyAlignment="1">
      <alignment horizontal="centerContinuous" vertical="center" wrapText="1"/>
    </xf>
    <xf numFmtId="0" fontId="25" fillId="4" borderId="25" xfId="0" applyFont="1" applyFill="1" applyBorder="1" applyAlignment="1">
      <alignment horizontal="centerContinuous" vertical="center" wrapText="1"/>
    </xf>
    <xf numFmtId="164" fontId="25" fillId="4" borderId="25" xfId="1" applyNumberFormat="1" applyFont="1" applyFill="1" applyBorder="1" applyAlignment="1">
      <alignment horizontal="centerContinuous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Continuous" vertical="center" wrapText="1"/>
    </xf>
    <xf numFmtId="0" fontId="23" fillId="5" borderId="25" xfId="0" applyFont="1" applyFill="1" applyBorder="1" applyAlignment="1">
      <alignment horizontal="centerContinuous" vertical="center" wrapText="1"/>
    </xf>
    <xf numFmtId="0" fontId="25" fillId="5" borderId="25" xfId="0" applyFont="1" applyFill="1" applyBorder="1" applyAlignment="1">
      <alignment horizontal="centerContinuous" vertical="center" wrapText="1"/>
    </xf>
    <xf numFmtId="164" fontId="25" fillId="5" borderId="25" xfId="1" applyNumberFormat="1" applyFont="1" applyFill="1" applyBorder="1" applyAlignment="1">
      <alignment horizontal="centerContinuous" vertical="center" wrapText="1"/>
    </xf>
    <xf numFmtId="0" fontId="25" fillId="5" borderId="23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Continuous" vertical="center" wrapText="1"/>
    </xf>
    <xf numFmtId="0" fontId="26" fillId="2" borderId="0" xfId="0" applyFont="1" applyFill="1" applyBorder="1" applyAlignment="1">
      <alignment horizontal="left" vertical="center"/>
    </xf>
    <xf numFmtId="0" fontId="22" fillId="5" borderId="2" xfId="2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7" fillId="0" borderId="21" xfId="2" applyFont="1" applyBorder="1"/>
    <xf numFmtId="0" fontId="26" fillId="2" borderId="0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14" fontId="21" fillId="7" borderId="2" xfId="0" applyNumberFormat="1" applyFont="1" applyFill="1" applyBorder="1" applyAlignment="1">
      <alignment horizontal="center" vertical="center" wrapText="1"/>
    </xf>
    <xf numFmtId="165" fontId="21" fillId="6" borderId="2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center"/>
    </xf>
    <xf numFmtId="0" fontId="1" fillId="2" borderId="8" xfId="2" applyFont="1" applyFill="1" applyBorder="1" applyAlignment="1">
      <alignment horizontal="center"/>
    </xf>
    <xf numFmtId="0" fontId="28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22" fillId="2" borderId="15" xfId="2" applyFill="1" applyBorder="1" applyAlignment="1">
      <alignment horizontal="center" vertical="center"/>
    </xf>
    <xf numFmtId="0" fontId="22" fillId="2" borderId="0" xfId="2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2" fillId="2" borderId="12" xfId="2" applyFill="1" applyBorder="1" applyAlignment="1">
      <alignment horizontal="center" vertical="center"/>
    </xf>
    <xf numFmtId="0" fontId="22" fillId="5" borderId="16" xfId="2" applyFill="1" applyBorder="1" applyAlignment="1">
      <alignment horizontal="center" vertical="center"/>
    </xf>
    <xf numFmtId="0" fontId="22" fillId="5" borderId="18" xfId="2" applyFill="1" applyBorder="1" applyAlignment="1">
      <alignment horizontal="center" vertical="center"/>
    </xf>
    <xf numFmtId="0" fontId="22" fillId="5" borderId="13" xfId="2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1" fillId="8" borderId="2" xfId="0" applyFont="1" applyFill="1" applyBorder="1" applyAlignment="1">
      <alignment horizontal="center" vertical="center" wrapText="1"/>
    </xf>
    <xf numFmtId="0" fontId="32" fillId="2" borderId="0" xfId="0" applyFont="1" applyFill="1"/>
  </cellXfs>
  <cellStyles count="3">
    <cellStyle name="Migliaia [0]" xfId="1" builtinId="6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colors>
    <mruColors>
      <color rgb="FFCCFFCC"/>
      <color rgb="FFFFCCCC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J44"/>
  <sheetViews>
    <sheetView tabSelected="1" topLeftCell="A15" zoomScaleNormal="100" workbookViewId="0">
      <selection activeCell="E16" sqref="E16"/>
    </sheetView>
  </sheetViews>
  <sheetFormatPr defaultColWidth="8.85546875" defaultRowHeight="15" x14ac:dyDescent="0.25"/>
  <cols>
    <col min="1" max="1" width="5.42578125" style="38" customWidth="1"/>
    <col min="2" max="2" width="2.85546875" style="38" customWidth="1"/>
    <col min="3" max="3" width="2.5703125" style="38" customWidth="1"/>
    <col min="4" max="4" width="10.28515625" style="38" customWidth="1"/>
    <col min="5" max="5" width="61" style="38" customWidth="1"/>
    <col min="6" max="6" width="16.42578125" style="38" customWidth="1"/>
    <col min="7" max="7" width="15.5703125" style="39" customWidth="1"/>
    <col min="8" max="8" width="16" style="38" customWidth="1"/>
    <col min="9" max="9" width="44" style="38" bestFit="1" customWidth="1"/>
    <col min="10" max="10" width="3.5703125" style="38" customWidth="1"/>
    <col min="11" max="11" width="3" style="38" customWidth="1"/>
    <col min="12" max="12" width="6" style="38" customWidth="1"/>
    <col min="13" max="16384" width="8.85546875" style="38"/>
  </cols>
  <sheetData>
    <row r="1" spans="3:10" ht="13.5" customHeight="1" thickBot="1" x14ac:dyDescent="0.3"/>
    <row r="2" spans="3:10" ht="23.25" x14ac:dyDescent="0.35">
      <c r="C2" s="70"/>
      <c r="D2" s="68"/>
      <c r="E2" s="98" t="s">
        <v>91</v>
      </c>
      <c r="F2" s="68"/>
      <c r="G2" s="69"/>
      <c r="H2" s="68"/>
      <c r="I2" s="68"/>
      <c r="J2" s="67"/>
    </row>
    <row r="3" spans="3:10" ht="60" x14ac:dyDescent="0.25">
      <c r="C3" s="49"/>
      <c r="D3" s="66" t="s">
        <v>83</v>
      </c>
      <c r="E3" s="66" t="s">
        <v>82</v>
      </c>
      <c r="F3" s="66" t="s">
        <v>81</v>
      </c>
      <c r="G3" s="66" t="s">
        <v>80</v>
      </c>
      <c r="H3" s="66" t="s">
        <v>79</v>
      </c>
      <c r="I3" s="66" t="s">
        <v>78</v>
      </c>
      <c r="J3" s="45"/>
    </row>
    <row r="4" spans="3:10" x14ac:dyDescent="0.25">
      <c r="C4" s="49"/>
      <c r="D4" s="53"/>
      <c r="E4" s="50"/>
      <c r="F4" s="50"/>
      <c r="G4" s="51"/>
      <c r="H4" s="51"/>
      <c r="I4" s="50"/>
      <c r="J4" s="45"/>
    </row>
    <row r="5" spans="3:10" x14ac:dyDescent="0.25">
      <c r="C5" s="49"/>
      <c r="D5" s="115">
        <v>1</v>
      </c>
      <c r="E5" s="59" t="s">
        <v>77</v>
      </c>
      <c r="F5" s="58" t="s">
        <v>53</v>
      </c>
      <c r="G5" s="111">
        <v>1</v>
      </c>
      <c r="H5" s="111" t="s">
        <v>42</v>
      </c>
      <c r="I5" s="57" t="s">
        <v>45</v>
      </c>
      <c r="J5" s="45"/>
    </row>
    <row r="6" spans="3:10" x14ac:dyDescent="0.25">
      <c r="C6" s="49"/>
      <c r="D6" s="116"/>
      <c r="E6" s="52" t="s">
        <v>76</v>
      </c>
      <c r="F6" s="51" t="s">
        <v>53</v>
      </c>
      <c r="G6" s="112"/>
      <c r="H6" s="112"/>
      <c r="I6" s="60" t="s">
        <v>45</v>
      </c>
      <c r="J6" s="45"/>
    </row>
    <row r="7" spans="3:10" x14ac:dyDescent="0.25">
      <c r="C7" s="49"/>
      <c r="D7" s="116"/>
      <c r="E7" s="52" t="s">
        <v>75</v>
      </c>
      <c r="F7" s="51" t="s">
        <v>53</v>
      </c>
      <c r="G7" s="112"/>
      <c r="H7" s="112"/>
      <c r="I7" s="60" t="s">
        <v>45</v>
      </c>
      <c r="J7" s="45"/>
    </row>
    <row r="8" spans="3:10" x14ac:dyDescent="0.25">
      <c r="C8" s="49"/>
      <c r="D8" s="116"/>
      <c r="E8" s="52" t="s">
        <v>74</v>
      </c>
      <c r="F8" s="51" t="s">
        <v>53</v>
      </c>
      <c r="G8" s="112"/>
      <c r="H8" s="112"/>
      <c r="I8" s="60" t="s">
        <v>45</v>
      </c>
      <c r="J8" s="45"/>
    </row>
    <row r="9" spans="3:10" x14ac:dyDescent="0.25">
      <c r="C9" s="49"/>
      <c r="D9" s="116"/>
      <c r="E9" s="52" t="s">
        <v>73</v>
      </c>
      <c r="F9" s="51" t="s">
        <v>53</v>
      </c>
      <c r="G9" s="112"/>
      <c r="H9" s="112"/>
      <c r="I9" s="60" t="s">
        <v>45</v>
      </c>
      <c r="J9" s="45"/>
    </row>
    <row r="10" spans="3:10" x14ac:dyDescent="0.25">
      <c r="C10" s="49"/>
      <c r="D10" s="116"/>
      <c r="E10" s="52" t="s">
        <v>72</v>
      </c>
      <c r="F10" s="51" t="s">
        <v>53</v>
      </c>
      <c r="G10" s="112"/>
      <c r="H10" s="112"/>
      <c r="I10" s="60" t="s">
        <v>45</v>
      </c>
      <c r="J10" s="45"/>
    </row>
    <row r="11" spans="3:10" x14ac:dyDescent="0.25">
      <c r="C11" s="49"/>
      <c r="D11" s="117"/>
      <c r="E11" s="52" t="s">
        <v>71</v>
      </c>
      <c r="F11" s="51" t="s">
        <v>53</v>
      </c>
      <c r="G11" s="114"/>
      <c r="H11" s="112"/>
      <c r="I11" s="60" t="s">
        <v>45</v>
      </c>
      <c r="J11" s="45"/>
    </row>
    <row r="12" spans="3:10" x14ac:dyDescent="0.25">
      <c r="C12" s="49"/>
      <c r="D12" s="53"/>
      <c r="E12" s="63"/>
      <c r="F12" s="47"/>
      <c r="G12" s="47"/>
      <c r="H12" s="65"/>
      <c r="I12" s="64"/>
      <c r="J12" s="45"/>
    </row>
    <row r="13" spans="3:10" x14ac:dyDescent="0.25">
      <c r="C13" s="49"/>
      <c r="D13" s="115">
        <v>2</v>
      </c>
      <c r="E13" s="59" t="s">
        <v>70</v>
      </c>
      <c r="F13" s="51" t="s">
        <v>53</v>
      </c>
      <c r="G13" s="111">
        <v>1</v>
      </c>
      <c r="H13" s="113" t="s">
        <v>46</v>
      </c>
      <c r="I13" s="60" t="s">
        <v>45</v>
      </c>
      <c r="J13" s="45"/>
    </row>
    <row r="14" spans="3:10" x14ac:dyDescent="0.25">
      <c r="C14" s="49"/>
      <c r="D14" s="116"/>
      <c r="E14" s="52" t="s">
        <v>69</v>
      </c>
      <c r="F14" s="51" t="s">
        <v>53</v>
      </c>
      <c r="G14" s="112"/>
      <c r="H14" s="112"/>
      <c r="I14" s="60" t="s">
        <v>45</v>
      </c>
      <c r="J14" s="45"/>
    </row>
    <row r="15" spans="3:10" x14ac:dyDescent="0.25">
      <c r="C15" s="49"/>
      <c r="D15" s="116"/>
      <c r="E15" s="52" t="s">
        <v>68</v>
      </c>
      <c r="F15" s="51" t="s">
        <v>53</v>
      </c>
      <c r="G15" s="112"/>
      <c r="H15" s="112"/>
      <c r="I15" s="60" t="s">
        <v>45</v>
      </c>
      <c r="J15" s="45"/>
    </row>
    <row r="16" spans="3:10" x14ac:dyDescent="0.25">
      <c r="C16" s="49"/>
      <c r="D16" s="116"/>
      <c r="E16" s="52" t="s">
        <v>67</v>
      </c>
      <c r="F16" s="51" t="s">
        <v>53</v>
      </c>
      <c r="G16" s="112"/>
      <c r="H16" s="112"/>
      <c r="I16" s="60" t="s">
        <v>45</v>
      </c>
      <c r="J16" s="45"/>
    </row>
    <row r="17" spans="3:10" x14ac:dyDescent="0.25">
      <c r="C17" s="49"/>
      <c r="D17" s="116"/>
      <c r="E17" s="52" t="s">
        <v>66</v>
      </c>
      <c r="F17" s="51" t="s">
        <v>53</v>
      </c>
      <c r="G17" s="112"/>
      <c r="H17" s="112"/>
      <c r="I17" s="60" t="s">
        <v>45</v>
      </c>
      <c r="J17" s="45"/>
    </row>
    <row r="18" spans="3:10" x14ac:dyDescent="0.25">
      <c r="C18" s="49"/>
      <c r="D18" s="116"/>
      <c r="E18" s="52" t="s">
        <v>65</v>
      </c>
      <c r="F18" s="51" t="s">
        <v>53</v>
      </c>
      <c r="G18" s="112"/>
      <c r="H18" s="112"/>
      <c r="I18" s="60" t="s">
        <v>45</v>
      </c>
      <c r="J18" s="45"/>
    </row>
    <row r="19" spans="3:10" x14ac:dyDescent="0.25">
      <c r="C19" s="49"/>
      <c r="D19" s="117"/>
      <c r="E19" s="56" t="s">
        <v>64</v>
      </c>
      <c r="F19" s="55" t="s">
        <v>53</v>
      </c>
      <c r="G19" s="114"/>
      <c r="H19" s="114"/>
      <c r="I19" s="54" t="s">
        <v>45</v>
      </c>
      <c r="J19" s="45"/>
    </row>
    <row r="20" spans="3:10" x14ac:dyDescent="0.25">
      <c r="C20" s="49"/>
      <c r="D20" s="53"/>
      <c r="E20" s="52"/>
      <c r="F20" s="50"/>
      <c r="G20" s="51"/>
      <c r="H20" s="50"/>
      <c r="I20" s="50"/>
      <c r="J20" s="45"/>
    </row>
    <row r="21" spans="3:10" x14ac:dyDescent="0.25">
      <c r="C21" s="49"/>
      <c r="D21" s="91">
        <v>3</v>
      </c>
      <c r="E21" s="63" t="s">
        <v>63</v>
      </c>
      <c r="F21" s="47" t="s">
        <v>59</v>
      </c>
      <c r="G21" s="47">
        <v>8</v>
      </c>
      <c r="H21" s="47" t="s">
        <v>46</v>
      </c>
      <c r="I21" s="46" t="s">
        <v>45</v>
      </c>
      <c r="J21" s="45"/>
    </row>
    <row r="22" spans="3:10" x14ac:dyDescent="0.25">
      <c r="C22" s="49"/>
      <c r="D22" s="53"/>
      <c r="E22" s="52"/>
      <c r="F22" s="50"/>
      <c r="G22" s="51"/>
      <c r="H22" s="50"/>
      <c r="I22" s="50"/>
      <c r="J22" s="45"/>
    </row>
    <row r="23" spans="3:10" x14ac:dyDescent="0.25">
      <c r="C23" s="49"/>
      <c r="D23" s="115">
        <v>4</v>
      </c>
      <c r="E23" s="59" t="s">
        <v>62</v>
      </c>
      <c r="F23" s="58" t="s">
        <v>59</v>
      </c>
      <c r="G23" s="111">
        <v>8</v>
      </c>
      <c r="H23" s="58" t="s">
        <v>46</v>
      </c>
      <c r="I23" s="57" t="s">
        <v>45</v>
      </c>
      <c r="J23" s="45"/>
    </row>
    <row r="24" spans="3:10" x14ac:dyDescent="0.25">
      <c r="C24" s="49"/>
      <c r="D24" s="117"/>
      <c r="E24" s="56" t="s">
        <v>61</v>
      </c>
      <c r="F24" s="55" t="s">
        <v>59</v>
      </c>
      <c r="G24" s="114"/>
      <c r="H24" s="55" t="s">
        <v>46</v>
      </c>
      <c r="I24" s="54" t="s">
        <v>45</v>
      </c>
      <c r="J24" s="45"/>
    </row>
    <row r="25" spans="3:10" x14ac:dyDescent="0.25">
      <c r="C25" s="49"/>
      <c r="D25" s="53"/>
      <c r="E25" s="52"/>
      <c r="F25" s="50"/>
      <c r="G25" s="51"/>
      <c r="H25" s="50"/>
      <c r="I25" s="50"/>
      <c r="J25" s="45"/>
    </row>
    <row r="26" spans="3:10" x14ac:dyDescent="0.25">
      <c r="C26" s="49"/>
      <c r="D26" s="91">
        <v>5</v>
      </c>
      <c r="E26" s="48" t="s">
        <v>60</v>
      </c>
      <c r="F26" s="47" t="s">
        <v>59</v>
      </c>
      <c r="G26" s="47">
        <v>8</v>
      </c>
      <c r="H26" s="47" t="s">
        <v>46</v>
      </c>
      <c r="I26" s="46" t="s">
        <v>45</v>
      </c>
      <c r="J26" s="45"/>
    </row>
    <row r="27" spans="3:10" x14ac:dyDescent="0.25">
      <c r="C27" s="49"/>
      <c r="D27" s="53"/>
      <c r="E27" s="52"/>
      <c r="F27" s="50"/>
      <c r="G27" s="51"/>
      <c r="H27" s="50"/>
      <c r="I27" s="50"/>
      <c r="J27" s="45"/>
    </row>
    <row r="28" spans="3:10" x14ac:dyDescent="0.25">
      <c r="C28" s="49"/>
      <c r="D28" s="115">
        <v>6</v>
      </c>
      <c r="E28" s="59" t="s">
        <v>58</v>
      </c>
      <c r="F28" s="58" t="s">
        <v>55</v>
      </c>
      <c r="G28" s="111">
        <v>1</v>
      </c>
      <c r="H28" s="58" t="s">
        <v>42</v>
      </c>
      <c r="I28" s="57"/>
      <c r="J28" s="45"/>
    </row>
    <row r="29" spans="3:10" x14ac:dyDescent="0.25">
      <c r="C29" s="49"/>
      <c r="D29" s="116"/>
      <c r="E29" s="52" t="s">
        <v>57</v>
      </c>
      <c r="F29" s="51" t="s">
        <v>55</v>
      </c>
      <c r="G29" s="112"/>
      <c r="H29" s="51" t="s">
        <v>42</v>
      </c>
      <c r="I29" s="60"/>
      <c r="J29" s="45"/>
    </row>
    <row r="30" spans="3:10" x14ac:dyDescent="0.25">
      <c r="C30" s="49"/>
      <c r="D30" s="117"/>
      <c r="E30" s="56" t="s">
        <v>56</v>
      </c>
      <c r="F30" s="55" t="s">
        <v>55</v>
      </c>
      <c r="G30" s="114"/>
      <c r="H30" s="55" t="s">
        <v>42</v>
      </c>
      <c r="I30" s="54"/>
      <c r="J30" s="45"/>
    </row>
    <row r="31" spans="3:10" x14ac:dyDescent="0.25">
      <c r="C31" s="49"/>
      <c r="D31" s="53"/>
      <c r="E31" s="52"/>
      <c r="F31" s="50"/>
      <c r="G31" s="51"/>
      <c r="H31" s="50"/>
      <c r="I31" s="50"/>
      <c r="J31" s="45"/>
    </row>
    <row r="32" spans="3:10" x14ac:dyDescent="0.25">
      <c r="C32" s="49"/>
      <c r="D32" s="91">
        <v>7</v>
      </c>
      <c r="E32" s="48" t="s">
        <v>54</v>
      </c>
      <c r="F32" s="62" t="s">
        <v>53</v>
      </c>
      <c r="G32" s="62">
        <v>0.5</v>
      </c>
      <c r="H32" s="62" t="s">
        <v>46</v>
      </c>
      <c r="I32" s="61" t="s">
        <v>45</v>
      </c>
      <c r="J32" s="45"/>
    </row>
    <row r="33" spans="3:10" x14ac:dyDescent="0.25">
      <c r="C33" s="49"/>
      <c r="D33" s="53"/>
      <c r="E33" s="52"/>
      <c r="F33" s="50"/>
      <c r="G33" s="51"/>
      <c r="H33" s="50"/>
      <c r="I33" s="50"/>
      <c r="J33" s="45"/>
    </row>
    <row r="34" spans="3:10" x14ac:dyDescent="0.25">
      <c r="C34" s="49"/>
      <c r="D34" s="115">
        <v>8</v>
      </c>
      <c r="E34" s="59" t="s">
        <v>52</v>
      </c>
      <c r="F34" s="58" t="s">
        <v>43</v>
      </c>
      <c r="G34" s="111">
        <v>2</v>
      </c>
      <c r="H34" s="58" t="s">
        <v>46</v>
      </c>
      <c r="I34" s="57" t="s">
        <v>45</v>
      </c>
      <c r="J34" s="45"/>
    </row>
    <row r="35" spans="3:10" x14ac:dyDescent="0.25">
      <c r="C35" s="49"/>
      <c r="D35" s="116"/>
      <c r="E35" s="52" t="s">
        <v>51</v>
      </c>
      <c r="F35" s="51" t="s">
        <v>43</v>
      </c>
      <c r="G35" s="112"/>
      <c r="H35" s="51" t="s">
        <v>46</v>
      </c>
      <c r="I35" s="60" t="s">
        <v>45</v>
      </c>
      <c r="J35" s="45"/>
    </row>
    <row r="36" spans="3:10" x14ac:dyDescent="0.25">
      <c r="C36" s="49"/>
      <c r="D36" s="117"/>
      <c r="E36" s="56" t="s">
        <v>50</v>
      </c>
      <c r="F36" s="55" t="s">
        <v>43</v>
      </c>
      <c r="G36" s="114"/>
      <c r="H36" s="55" t="s">
        <v>46</v>
      </c>
      <c r="I36" s="54" t="s">
        <v>45</v>
      </c>
      <c r="J36" s="45"/>
    </row>
    <row r="37" spans="3:10" x14ac:dyDescent="0.25">
      <c r="C37" s="49"/>
      <c r="D37" s="53"/>
      <c r="E37" s="52"/>
      <c r="F37" s="50"/>
      <c r="G37" s="51"/>
      <c r="H37" s="50"/>
      <c r="I37" s="50"/>
      <c r="J37" s="45"/>
    </row>
    <row r="38" spans="3:10" x14ac:dyDescent="0.25">
      <c r="C38" s="49"/>
      <c r="D38" s="115">
        <v>9</v>
      </c>
      <c r="E38" s="59" t="s">
        <v>49</v>
      </c>
      <c r="F38" s="58" t="s">
        <v>47</v>
      </c>
      <c r="G38" s="111">
        <v>2</v>
      </c>
      <c r="H38" s="58" t="s">
        <v>46</v>
      </c>
      <c r="I38" s="57" t="s">
        <v>45</v>
      </c>
      <c r="J38" s="45"/>
    </row>
    <row r="39" spans="3:10" x14ac:dyDescent="0.25">
      <c r="C39" s="49"/>
      <c r="D39" s="117"/>
      <c r="E39" s="56" t="s">
        <v>48</v>
      </c>
      <c r="F39" s="55" t="s">
        <v>47</v>
      </c>
      <c r="G39" s="114"/>
      <c r="H39" s="55" t="s">
        <v>46</v>
      </c>
      <c r="I39" s="54" t="s">
        <v>45</v>
      </c>
      <c r="J39" s="45"/>
    </row>
    <row r="40" spans="3:10" x14ac:dyDescent="0.25">
      <c r="C40" s="49"/>
      <c r="D40" s="53"/>
      <c r="E40" s="52"/>
      <c r="F40" s="51"/>
      <c r="G40" s="51"/>
      <c r="H40" s="50"/>
      <c r="I40" s="50"/>
      <c r="J40" s="45"/>
    </row>
    <row r="41" spans="3:10" x14ac:dyDescent="0.25">
      <c r="C41" s="49"/>
      <c r="D41" s="91">
        <v>10</v>
      </c>
      <c r="E41" s="48" t="s">
        <v>44</v>
      </c>
      <c r="F41" s="47" t="s">
        <v>43</v>
      </c>
      <c r="G41" s="47">
        <v>1</v>
      </c>
      <c r="H41" s="47" t="s">
        <v>42</v>
      </c>
      <c r="I41" s="46"/>
      <c r="J41" s="45"/>
    </row>
    <row r="42" spans="3:10" x14ac:dyDescent="0.25">
      <c r="C42" s="49"/>
      <c r="D42" s="53"/>
      <c r="E42" s="52"/>
      <c r="F42" s="51"/>
      <c r="G42" s="51"/>
      <c r="H42" s="50"/>
      <c r="I42" s="50"/>
      <c r="J42" s="45"/>
    </row>
    <row r="43" spans="3:10" x14ac:dyDescent="0.25">
      <c r="C43" s="49"/>
      <c r="D43" s="91">
        <v>11</v>
      </c>
      <c r="E43" s="48" t="s">
        <v>88</v>
      </c>
      <c r="F43" s="47" t="s">
        <v>89</v>
      </c>
      <c r="G43" s="47">
        <v>6</v>
      </c>
      <c r="H43" s="105" t="s">
        <v>90</v>
      </c>
      <c r="I43" s="46"/>
      <c r="J43" s="45"/>
    </row>
    <row r="44" spans="3:10" ht="15.75" thickBot="1" x14ac:dyDescent="0.3">
      <c r="C44" s="44"/>
      <c r="D44" s="41"/>
      <c r="E44" s="43"/>
      <c r="F44" s="41"/>
      <c r="G44" s="42"/>
      <c r="H44" s="41"/>
      <c r="I44" s="41"/>
      <c r="J44" s="40"/>
    </row>
  </sheetData>
  <mergeCells count="14">
    <mergeCell ref="D28:D30"/>
    <mergeCell ref="D34:D36"/>
    <mergeCell ref="D38:D39"/>
    <mergeCell ref="G5:G11"/>
    <mergeCell ref="G13:G19"/>
    <mergeCell ref="G23:G24"/>
    <mergeCell ref="G28:G30"/>
    <mergeCell ref="G34:G36"/>
    <mergeCell ref="G38:G39"/>
    <mergeCell ref="H5:H11"/>
    <mergeCell ref="H13:H19"/>
    <mergeCell ref="D5:D11"/>
    <mergeCell ref="D13:D19"/>
    <mergeCell ref="D23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"/>
  <sheetViews>
    <sheetView zoomScaleNormal="100" zoomScaleSheetLayoutView="90" workbookViewId="0">
      <selection activeCell="D10" sqref="D10"/>
    </sheetView>
  </sheetViews>
  <sheetFormatPr defaultColWidth="9.140625" defaultRowHeight="39.950000000000003" customHeight="1" x14ac:dyDescent="0.2"/>
  <cols>
    <col min="1" max="1" width="4.7109375" style="1" customWidth="1"/>
    <col min="2" max="2" width="9.85546875" style="1" customWidth="1"/>
    <col min="3" max="3" width="17.7109375" style="1" customWidth="1"/>
    <col min="4" max="4" width="23.42578125" style="2" customWidth="1"/>
    <col min="5" max="5" width="13.140625" style="2" customWidth="1"/>
    <col min="6" max="6" width="14.7109375" style="2" customWidth="1"/>
    <col min="7" max="7" width="30.140625" style="2" customWidth="1"/>
    <col min="8" max="8" width="15.42578125" style="2" customWidth="1"/>
    <col min="9" max="9" width="12.7109375" style="2" customWidth="1"/>
    <col min="10" max="10" width="18.5703125" style="2" customWidth="1"/>
    <col min="11" max="11" width="11.5703125" style="3" customWidth="1"/>
    <col min="12" max="12" width="15.5703125" style="3" customWidth="1"/>
    <col min="13" max="13" width="12.28515625" style="4" customWidth="1"/>
    <col min="14" max="14" width="10" style="5" customWidth="1"/>
    <col min="15" max="16384" width="9.140625" style="5"/>
  </cols>
  <sheetData>
    <row r="1" spans="1:18" ht="39.950000000000003" customHeight="1" x14ac:dyDescent="0.2">
      <c r="A1" s="30" t="s">
        <v>4</v>
      </c>
      <c r="B1" s="30"/>
      <c r="C1" s="31"/>
      <c r="D1" s="32"/>
      <c r="E1" s="32"/>
      <c r="F1" s="32"/>
      <c r="G1" s="32"/>
      <c r="H1" s="32"/>
      <c r="I1" s="32"/>
      <c r="J1" s="32"/>
      <c r="K1" s="33"/>
      <c r="L1" s="33"/>
      <c r="M1" s="34"/>
      <c r="N1" s="29"/>
    </row>
    <row r="2" spans="1:18" ht="39.950000000000003" customHeight="1" x14ac:dyDescent="0.2">
      <c r="A2" s="106" t="s">
        <v>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29"/>
    </row>
    <row r="3" spans="1:18" ht="9.75" customHeight="1" x14ac:dyDescent="0.2"/>
    <row r="4" spans="1:18" s="11" customFormat="1" ht="30.75" customHeight="1" x14ac:dyDescent="0.2">
      <c r="A4" s="90" t="s">
        <v>95</v>
      </c>
      <c r="D4" s="99"/>
      <c r="F4" s="104" t="s">
        <v>92</v>
      </c>
      <c r="H4" s="89"/>
      <c r="I4" s="89"/>
      <c r="J4" s="89"/>
      <c r="K4" s="89"/>
      <c r="L4" s="89"/>
      <c r="M4" s="89"/>
      <c r="N4" s="89"/>
    </row>
    <row r="5" spans="1:18" s="11" customFormat="1" ht="18" customHeight="1" x14ac:dyDescent="0.2">
      <c r="A5" s="90"/>
      <c r="D5" s="99"/>
      <c r="F5" s="89"/>
      <c r="G5" s="104"/>
      <c r="H5" s="89"/>
      <c r="I5" s="89"/>
      <c r="J5" s="89"/>
      <c r="K5" s="89"/>
      <c r="L5" s="89"/>
      <c r="M5" s="89"/>
      <c r="N5" s="89"/>
    </row>
    <row r="6" spans="1:18" s="11" customFormat="1" ht="30.75" customHeight="1" x14ac:dyDescent="0.2">
      <c r="A6" s="110" t="s">
        <v>96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6"/>
    </row>
    <row r="7" spans="1:18" s="11" customFormat="1" ht="30.75" customHeight="1" x14ac:dyDescent="0.2">
      <c r="A7" s="118" t="s">
        <v>97</v>
      </c>
      <c r="C7" s="35"/>
      <c r="D7" s="35"/>
      <c r="E7" s="35"/>
      <c r="F7" s="35"/>
      <c r="H7" s="35"/>
      <c r="I7" s="35"/>
      <c r="J7" s="35"/>
      <c r="K7" s="35"/>
      <c r="L7" s="35"/>
      <c r="M7" s="35"/>
      <c r="N7" s="36"/>
    </row>
    <row r="8" spans="1:18" s="12" customFormat="1" ht="109.5" customHeight="1" x14ac:dyDescent="0.2">
      <c r="A8" s="18" t="s">
        <v>2</v>
      </c>
      <c r="B8" s="18"/>
      <c r="C8" s="19" t="s">
        <v>3</v>
      </c>
      <c r="D8" s="19" t="s">
        <v>139</v>
      </c>
      <c r="E8" s="92" t="s">
        <v>30</v>
      </c>
      <c r="F8" s="19" t="s">
        <v>31</v>
      </c>
      <c r="G8" s="19" t="s">
        <v>5</v>
      </c>
      <c r="H8" s="19" t="s">
        <v>7</v>
      </c>
      <c r="I8" s="19" t="s">
        <v>6</v>
      </c>
      <c r="J8" s="19" t="s">
        <v>8</v>
      </c>
      <c r="K8" s="19" t="s">
        <v>34</v>
      </c>
      <c r="L8" s="19" t="s">
        <v>33</v>
      </c>
      <c r="M8" s="93" t="s">
        <v>86</v>
      </c>
      <c r="N8" s="20" t="s">
        <v>35</v>
      </c>
      <c r="R8" s="17" t="s">
        <v>22</v>
      </c>
    </row>
    <row r="9" spans="1:18" s="10" customFormat="1" ht="37.5" customHeight="1" x14ac:dyDescent="0.2">
      <c r="A9" s="21"/>
      <c r="B9" s="21"/>
      <c r="C9" s="21" t="s">
        <v>0</v>
      </c>
      <c r="D9" s="21" t="s">
        <v>0</v>
      </c>
      <c r="E9" s="21" t="s">
        <v>0</v>
      </c>
      <c r="F9" s="21" t="s">
        <v>0</v>
      </c>
      <c r="G9" s="21" t="s">
        <v>0</v>
      </c>
      <c r="H9" s="21" t="s">
        <v>0</v>
      </c>
      <c r="I9" s="21" t="s">
        <v>0</v>
      </c>
      <c r="J9" s="21" t="s">
        <v>0</v>
      </c>
      <c r="K9" s="21" t="s">
        <v>1</v>
      </c>
      <c r="L9" s="21" t="s">
        <v>0</v>
      </c>
      <c r="M9" s="119" t="s">
        <v>98</v>
      </c>
      <c r="N9" s="19" t="s">
        <v>9</v>
      </c>
    </row>
    <row r="10" spans="1:18" s="13" customFormat="1" ht="38.25" x14ac:dyDescent="0.2">
      <c r="A10" s="22">
        <v>1</v>
      </c>
      <c r="B10" s="22" t="s">
        <v>93</v>
      </c>
      <c r="C10" s="100" t="s">
        <v>23</v>
      </c>
      <c r="D10" s="101" t="s">
        <v>18</v>
      </c>
      <c r="E10" s="101">
        <v>2</v>
      </c>
      <c r="F10" s="101" t="s">
        <v>32</v>
      </c>
      <c r="G10" s="101" t="s">
        <v>25</v>
      </c>
      <c r="H10" s="101">
        <v>3.5</v>
      </c>
      <c r="I10" s="102">
        <v>43148</v>
      </c>
      <c r="J10" s="101" t="s">
        <v>26</v>
      </c>
      <c r="K10" s="101" t="s">
        <v>21</v>
      </c>
      <c r="L10" s="101" t="s">
        <v>23</v>
      </c>
      <c r="M10" s="94">
        <f>VLOOKUP(E10,'1_fdl_regole'!$D:$G,4,FALSE)*H10</f>
        <v>3.5</v>
      </c>
      <c r="N10" s="24" t="s">
        <v>87</v>
      </c>
    </row>
    <row r="11" spans="1:18" s="13" customFormat="1" ht="38.25" x14ac:dyDescent="0.2">
      <c r="A11" s="22">
        <f>+A10+1</f>
        <v>2</v>
      </c>
      <c r="B11" s="22" t="s">
        <v>93</v>
      </c>
      <c r="C11" s="100" t="s">
        <v>23</v>
      </c>
      <c r="D11" s="101" t="s">
        <v>20</v>
      </c>
      <c r="E11" s="101">
        <v>2</v>
      </c>
      <c r="F11" s="101" t="s">
        <v>32</v>
      </c>
      <c r="G11" s="101" t="s">
        <v>27</v>
      </c>
      <c r="H11" s="101">
        <v>3.5</v>
      </c>
      <c r="I11" s="102">
        <v>43148</v>
      </c>
      <c r="J11" s="101" t="s">
        <v>28</v>
      </c>
      <c r="K11" s="101" t="s">
        <v>24</v>
      </c>
      <c r="L11" s="101" t="s">
        <v>23</v>
      </c>
      <c r="M11" s="94">
        <f>VLOOKUP(E11,'1_fdl_regole'!$D:$G,4,FALSE)*H11</f>
        <v>3.5</v>
      </c>
      <c r="N11" s="24" t="s">
        <v>87</v>
      </c>
    </row>
    <row r="12" spans="1:18" s="13" customFormat="1" ht="25.5" x14ac:dyDescent="0.2">
      <c r="A12" s="22">
        <f t="shared" ref="A12:A31" si="0">+A11+1</f>
        <v>3</v>
      </c>
      <c r="B12" s="22" t="s">
        <v>93</v>
      </c>
      <c r="C12" s="100" t="s">
        <v>19</v>
      </c>
      <c r="D12" s="101" t="s">
        <v>20</v>
      </c>
      <c r="E12" s="101">
        <v>2</v>
      </c>
      <c r="F12" s="101" t="s">
        <v>32</v>
      </c>
      <c r="G12" s="101" t="s">
        <v>29</v>
      </c>
      <c r="H12" s="101">
        <v>4</v>
      </c>
      <c r="I12" s="102">
        <v>43231</v>
      </c>
      <c r="J12" s="101" t="s">
        <v>36</v>
      </c>
      <c r="K12" s="101" t="s">
        <v>37</v>
      </c>
      <c r="L12" s="101" t="s">
        <v>38</v>
      </c>
      <c r="M12" s="103">
        <f>VLOOKUP(E12,'1_fdl_regole'!$D:$G,4,FALSE)*H12</f>
        <v>4</v>
      </c>
      <c r="N12" s="24" t="s">
        <v>87</v>
      </c>
    </row>
    <row r="13" spans="1:18" s="13" customFormat="1" ht="38.25" x14ac:dyDescent="0.2">
      <c r="A13" s="22">
        <f t="shared" si="0"/>
        <v>4</v>
      </c>
      <c r="B13" s="22" t="s">
        <v>93</v>
      </c>
      <c r="C13" s="100" t="s">
        <v>19</v>
      </c>
      <c r="D13" s="101" t="s">
        <v>20</v>
      </c>
      <c r="E13" s="101">
        <v>2</v>
      </c>
      <c r="F13" s="101" t="s">
        <v>39</v>
      </c>
      <c r="G13" s="101" t="s">
        <v>41</v>
      </c>
      <c r="H13" s="101">
        <v>4</v>
      </c>
      <c r="I13" s="102">
        <v>43957</v>
      </c>
      <c r="J13" s="101" t="s">
        <v>40</v>
      </c>
      <c r="K13" s="101" t="s">
        <v>37</v>
      </c>
      <c r="L13" s="101" t="s">
        <v>38</v>
      </c>
      <c r="M13" s="94">
        <f>VLOOKUP(E13,'1_fdl_regole'!$D:$G,4,FALSE)*H13</f>
        <v>4</v>
      </c>
      <c r="N13" s="24" t="s">
        <v>87</v>
      </c>
    </row>
    <row r="14" spans="1:18" s="13" customFormat="1" ht="15.75" x14ac:dyDescent="0.2">
      <c r="A14" s="22">
        <f t="shared" si="0"/>
        <v>5</v>
      </c>
      <c r="B14" s="22"/>
      <c r="C14" s="22"/>
      <c r="D14" s="24"/>
      <c r="E14" s="96">
        <v>0</v>
      </c>
      <c r="F14" s="24"/>
      <c r="G14" s="24"/>
      <c r="H14" s="24">
        <v>2</v>
      </c>
      <c r="I14" s="25"/>
      <c r="J14" s="24"/>
      <c r="K14" s="24"/>
      <c r="L14" s="24"/>
      <c r="M14" s="94">
        <f>IF(E14=0,0,VLOOKUP(E14,'1_fdl_regole'!$D:$G,4,FALSE)*H14)</f>
        <v>0</v>
      </c>
      <c r="N14" s="24"/>
    </row>
    <row r="15" spans="1:18" s="13" customFormat="1" ht="15.75" x14ac:dyDescent="0.2">
      <c r="A15" s="22">
        <f t="shared" si="0"/>
        <v>6</v>
      </c>
      <c r="B15" s="22"/>
      <c r="C15" s="22"/>
      <c r="D15" s="24"/>
      <c r="E15" s="96">
        <v>0</v>
      </c>
      <c r="F15" s="24"/>
      <c r="G15" s="24"/>
      <c r="H15" s="24"/>
      <c r="I15" s="25"/>
      <c r="J15" s="24"/>
      <c r="K15" s="24"/>
      <c r="L15" s="24"/>
      <c r="M15" s="94">
        <f>IF(E15=0,0,VLOOKUP(E15,'1_fdl_regole'!$D:$G,4,FALSE)*H15)</f>
        <v>0</v>
      </c>
      <c r="N15" s="24"/>
    </row>
    <row r="16" spans="1:18" s="13" customFormat="1" ht="15.75" x14ac:dyDescent="0.2">
      <c r="A16" s="22">
        <f t="shared" si="0"/>
        <v>7</v>
      </c>
      <c r="B16" s="22"/>
      <c r="C16" s="22"/>
      <c r="D16" s="24"/>
      <c r="E16" s="96">
        <v>0</v>
      </c>
      <c r="F16" s="24"/>
      <c r="G16" s="26"/>
      <c r="H16" s="26"/>
      <c r="I16" s="27"/>
      <c r="J16" s="26"/>
      <c r="K16" s="24"/>
      <c r="L16" s="26"/>
      <c r="M16" s="94">
        <f>IF(E16=0,0,VLOOKUP(E16,'1_fdl_regole'!$D:$G,4,FALSE)*H16)</f>
        <v>0</v>
      </c>
      <c r="N16" s="24"/>
    </row>
    <row r="17" spans="1:14" s="13" customFormat="1" ht="15.75" x14ac:dyDescent="0.2">
      <c r="A17" s="22">
        <f t="shared" si="0"/>
        <v>8</v>
      </c>
      <c r="B17" s="22"/>
      <c r="C17" s="22"/>
      <c r="D17" s="24"/>
      <c r="E17" s="96">
        <v>0</v>
      </c>
      <c r="F17" s="24"/>
      <c r="G17" s="26"/>
      <c r="H17" s="26"/>
      <c r="I17" s="27"/>
      <c r="J17" s="26"/>
      <c r="K17" s="26"/>
      <c r="L17" s="26"/>
      <c r="M17" s="94">
        <f>IF(E17=0,0,VLOOKUP(E17,'1_fdl_regole'!$D:$G,4,FALSE)*H17)</f>
        <v>0</v>
      </c>
      <c r="N17" s="24"/>
    </row>
    <row r="18" spans="1:14" s="13" customFormat="1" ht="15.75" x14ac:dyDescent="0.2">
      <c r="A18" s="22">
        <f t="shared" si="0"/>
        <v>9</v>
      </c>
      <c r="B18" s="22"/>
      <c r="C18" s="23"/>
      <c r="D18" s="24"/>
      <c r="E18" s="96">
        <v>0</v>
      </c>
      <c r="F18" s="24"/>
      <c r="G18" s="26"/>
      <c r="H18" s="26"/>
      <c r="I18" s="27"/>
      <c r="J18" s="26"/>
      <c r="K18" s="26"/>
      <c r="L18" s="26"/>
      <c r="M18" s="94">
        <f>IF(E18=0,0,VLOOKUP(E18,'1_fdl_regole'!$D:$G,4,FALSE)*H18)</f>
        <v>0</v>
      </c>
      <c r="N18" s="24"/>
    </row>
    <row r="19" spans="1:14" s="13" customFormat="1" ht="15.75" x14ac:dyDescent="0.2">
      <c r="A19" s="22">
        <f t="shared" si="0"/>
        <v>10</v>
      </c>
      <c r="B19" s="22"/>
      <c r="C19" s="23"/>
      <c r="D19" s="24"/>
      <c r="E19" s="96">
        <v>0</v>
      </c>
      <c r="F19" s="26"/>
      <c r="G19" s="26"/>
      <c r="H19" s="26"/>
      <c r="I19" s="27"/>
      <c r="J19" s="26"/>
      <c r="K19" s="26"/>
      <c r="L19" s="26"/>
      <c r="M19" s="94">
        <f>IF(E19=0,0,VLOOKUP(E19,'1_fdl_regole'!$D:$G,4,FALSE)*H19)</f>
        <v>0</v>
      </c>
      <c r="N19" s="24"/>
    </row>
    <row r="20" spans="1:14" ht="12.75" x14ac:dyDescent="0.2">
      <c r="A20" s="22">
        <f t="shared" si="0"/>
        <v>11</v>
      </c>
      <c r="B20" s="22"/>
      <c r="C20" s="23"/>
      <c r="D20" s="24"/>
      <c r="E20" s="96">
        <v>0</v>
      </c>
      <c r="F20" s="26"/>
      <c r="G20" s="26"/>
      <c r="H20" s="26"/>
      <c r="I20" s="27"/>
      <c r="J20" s="26"/>
      <c r="K20" s="26"/>
      <c r="L20" s="26"/>
      <c r="M20" s="94">
        <f>IF(E20=0,0,VLOOKUP(E20,'1_fdl_regole'!$D:$G,4,FALSE)*H20)</f>
        <v>0</v>
      </c>
      <c r="N20" s="24"/>
    </row>
    <row r="21" spans="1:14" s="13" customFormat="1" ht="15.75" x14ac:dyDescent="0.2">
      <c r="A21" s="22">
        <f t="shared" si="0"/>
        <v>12</v>
      </c>
      <c r="B21" s="22"/>
      <c r="C21" s="23"/>
      <c r="D21" s="24"/>
      <c r="E21" s="96">
        <v>0</v>
      </c>
      <c r="F21" s="26"/>
      <c r="G21" s="26"/>
      <c r="H21" s="26"/>
      <c r="I21" s="27"/>
      <c r="J21" s="26"/>
      <c r="K21" s="26"/>
      <c r="L21" s="26"/>
      <c r="M21" s="94">
        <f>IF(E21=0,0,VLOOKUP(E21,'1_fdl_regole'!$D:$G,4,FALSE)*H21)</f>
        <v>0</v>
      </c>
      <c r="N21" s="24"/>
    </row>
    <row r="22" spans="1:14" s="13" customFormat="1" ht="15.75" x14ac:dyDescent="0.2">
      <c r="A22" s="22">
        <f t="shared" si="0"/>
        <v>13</v>
      </c>
      <c r="B22" s="22"/>
      <c r="C22" s="23"/>
      <c r="D22" s="24"/>
      <c r="E22" s="96">
        <v>0</v>
      </c>
      <c r="F22" s="26"/>
      <c r="G22" s="26"/>
      <c r="H22" s="26"/>
      <c r="I22" s="27"/>
      <c r="J22" s="26"/>
      <c r="K22" s="26"/>
      <c r="L22" s="26"/>
      <c r="M22" s="94">
        <f>IF(E22=0,0,VLOOKUP(E22,'1_fdl_regole'!$D:$G,4,FALSE)*H22)</f>
        <v>0</v>
      </c>
      <c r="N22" s="24"/>
    </row>
    <row r="23" spans="1:14" s="13" customFormat="1" ht="15.75" x14ac:dyDescent="0.2">
      <c r="A23" s="22">
        <f t="shared" si="0"/>
        <v>14</v>
      </c>
      <c r="B23" s="22"/>
      <c r="C23" s="23"/>
      <c r="D23" s="24"/>
      <c r="E23" s="96">
        <v>0</v>
      </c>
      <c r="F23" s="26"/>
      <c r="G23" s="26"/>
      <c r="H23" s="26"/>
      <c r="I23" s="27"/>
      <c r="J23" s="26"/>
      <c r="K23" s="26"/>
      <c r="L23" s="26"/>
      <c r="M23" s="94">
        <f>IF(E23=0,0,VLOOKUP(E23,'1_fdl_regole'!$D:$G,4,FALSE)*H23)</f>
        <v>0</v>
      </c>
      <c r="N23" s="24"/>
    </row>
    <row r="24" spans="1:14" s="13" customFormat="1" ht="15.75" x14ac:dyDescent="0.2">
      <c r="A24" s="22">
        <f t="shared" si="0"/>
        <v>15</v>
      </c>
      <c r="B24" s="22"/>
      <c r="C24" s="23"/>
      <c r="D24" s="24"/>
      <c r="E24" s="96">
        <v>0</v>
      </c>
      <c r="F24" s="26"/>
      <c r="G24" s="26"/>
      <c r="H24" s="26"/>
      <c r="I24" s="27"/>
      <c r="J24" s="26"/>
      <c r="K24" s="26"/>
      <c r="L24" s="26"/>
      <c r="M24" s="94">
        <f>IF(E24=0,0,VLOOKUP(E24,'1_fdl_regole'!$D:$G,4,FALSE)*H24)</f>
        <v>0</v>
      </c>
      <c r="N24" s="24"/>
    </row>
    <row r="25" spans="1:14" s="13" customFormat="1" ht="15.75" x14ac:dyDescent="0.2">
      <c r="A25" s="22">
        <f t="shared" si="0"/>
        <v>16</v>
      </c>
      <c r="B25" s="22"/>
      <c r="C25" s="23"/>
      <c r="D25" s="24"/>
      <c r="E25" s="96">
        <v>0</v>
      </c>
      <c r="F25" s="26"/>
      <c r="G25" s="26"/>
      <c r="H25" s="26"/>
      <c r="I25" s="27"/>
      <c r="J25" s="26"/>
      <c r="K25" s="26"/>
      <c r="L25" s="26"/>
      <c r="M25" s="94">
        <f>IF(E25=0,0,VLOOKUP(E25,'1_fdl_regole'!$D:$G,4,FALSE)*H25)</f>
        <v>0</v>
      </c>
      <c r="N25" s="24"/>
    </row>
    <row r="26" spans="1:14" s="13" customFormat="1" ht="15.75" x14ac:dyDescent="0.2">
      <c r="A26" s="22">
        <f t="shared" si="0"/>
        <v>17</v>
      </c>
      <c r="B26" s="22"/>
      <c r="C26" s="23"/>
      <c r="D26" s="24"/>
      <c r="E26" s="96">
        <v>0</v>
      </c>
      <c r="F26" s="26"/>
      <c r="G26" s="26"/>
      <c r="H26" s="26"/>
      <c r="I26" s="27"/>
      <c r="J26" s="26"/>
      <c r="K26" s="26"/>
      <c r="L26" s="26"/>
      <c r="M26" s="94">
        <f>IF(E26=0,0,VLOOKUP(E26,'1_fdl_regole'!$D:$G,4,FALSE)*H26)</f>
        <v>0</v>
      </c>
      <c r="N26" s="24"/>
    </row>
    <row r="27" spans="1:14" s="13" customFormat="1" ht="15.75" x14ac:dyDescent="0.2">
      <c r="A27" s="22">
        <f t="shared" si="0"/>
        <v>18</v>
      </c>
      <c r="B27" s="22"/>
      <c r="C27" s="23"/>
      <c r="D27" s="24"/>
      <c r="E27" s="96">
        <v>0</v>
      </c>
      <c r="F27" s="26"/>
      <c r="G27" s="26"/>
      <c r="H27" s="26"/>
      <c r="I27" s="37"/>
      <c r="J27" s="26"/>
      <c r="K27" s="26"/>
      <c r="L27" s="26"/>
      <c r="M27" s="94">
        <f>IF(E27=0,0,VLOOKUP(E27,'1_fdl_regole'!$D:$G,4,FALSE)*H27)</f>
        <v>0</v>
      </c>
      <c r="N27" s="24"/>
    </row>
    <row r="28" spans="1:14" s="13" customFormat="1" ht="15.75" x14ac:dyDescent="0.2">
      <c r="A28" s="22">
        <f t="shared" si="0"/>
        <v>19</v>
      </c>
      <c r="B28" s="22"/>
      <c r="C28" s="23"/>
      <c r="D28" s="24"/>
      <c r="E28" s="96">
        <v>0</v>
      </c>
      <c r="F28" s="26"/>
      <c r="G28" s="26"/>
      <c r="H28" s="26"/>
      <c r="I28" s="37"/>
      <c r="J28" s="26"/>
      <c r="K28" s="26"/>
      <c r="L28" s="26"/>
      <c r="M28" s="94">
        <f>IF(E28=0,0,VLOOKUP(E28,'1_fdl_regole'!$D:$G,4,FALSE)*H28)</f>
        <v>0</v>
      </c>
      <c r="N28" s="24"/>
    </row>
    <row r="29" spans="1:14" s="13" customFormat="1" ht="16.5" thickBot="1" x14ac:dyDescent="0.25">
      <c r="A29" s="22">
        <f t="shared" si="0"/>
        <v>20</v>
      </c>
      <c r="B29" s="22"/>
      <c r="C29" s="23"/>
      <c r="D29" s="24"/>
      <c r="E29" s="96">
        <v>0</v>
      </c>
      <c r="F29" s="26"/>
      <c r="G29" s="26"/>
      <c r="H29" s="26"/>
      <c r="I29" s="37"/>
      <c r="J29" s="26"/>
      <c r="K29" s="26"/>
      <c r="L29" s="26"/>
      <c r="M29" s="94">
        <f>IF(E29=0,0,VLOOKUP(E29,'1_fdl_regole'!$D:$G,4,FALSE)*H29)</f>
        <v>0</v>
      </c>
      <c r="N29" s="24"/>
    </row>
    <row r="30" spans="1:14" s="13" customFormat="1" ht="16.5" hidden="1" thickBot="1" x14ac:dyDescent="0.25">
      <c r="A30" s="22">
        <f t="shared" si="0"/>
        <v>21</v>
      </c>
      <c r="B30" s="22"/>
      <c r="C30" s="23"/>
      <c r="D30" s="24"/>
      <c r="E30" s="96"/>
      <c r="F30" s="26"/>
      <c r="G30" s="26"/>
      <c r="H30" s="26"/>
      <c r="I30" s="27"/>
      <c r="J30" s="26"/>
      <c r="K30" s="26"/>
      <c r="L30" s="26"/>
      <c r="M30" s="94"/>
      <c r="N30" s="26"/>
    </row>
    <row r="31" spans="1:14" s="13" customFormat="1" ht="16.5" hidden="1" thickBot="1" x14ac:dyDescent="0.25">
      <c r="A31" s="72">
        <f t="shared" si="0"/>
        <v>22</v>
      </c>
      <c r="B31" s="72"/>
      <c r="C31" s="73"/>
      <c r="D31" s="74"/>
      <c r="E31" s="97"/>
      <c r="F31" s="75"/>
      <c r="G31" s="75"/>
      <c r="H31" s="75"/>
      <c r="I31" s="76"/>
      <c r="J31" s="75"/>
      <c r="K31" s="75"/>
      <c r="L31" s="75"/>
      <c r="M31" s="95"/>
      <c r="N31" s="75"/>
    </row>
    <row r="32" spans="1:14" s="71" customFormat="1" ht="27" customHeight="1" thickBot="1" x14ac:dyDescent="0.25">
      <c r="A32" s="77" t="s">
        <v>84</v>
      </c>
      <c r="B32" s="79"/>
      <c r="C32" s="78"/>
      <c r="D32" s="79"/>
      <c r="E32" s="79"/>
      <c r="F32" s="79"/>
      <c r="G32" s="79"/>
      <c r="H32" s="79"/>
      <c r="I32" s="79"/>
      <c r="J32" s="79"/>
      <c r="K32" s="80"/>
      <c r="L32" s="80"/>
      <c r="M32" s="81">
        <f>SUM(M10:M31)</f>
        <v>15</v>
      </c>
      <c r="N32" s="82"/>
    </row>
    <row r="33" spans="1:14" s="71" customFormat="1" ht="27" customHeight="1" thickBot="1" x14ac:dyDescent="0.25">
      <c r="A33" s="83" t="s">
        <v>85</v>
      </c>
      <c r="B33" s="85"/>
      <c r="C33" s="84"/>
      <c r="D33" s="85"/>
      <c r="E33" s="85"/>
      <c r="F33" s="85"/>
      <c r="G33" s="85"/>
      <c r="H33" s="85"/>
      <c r="I33" s="85"/>
      <c r="J33" s="85"/>
      <c r="K33" s="86"/>
      <c r="L33" s="86"/>
      <c r="M33" s="87">
        <f>10*3+5*3</f>
        <v>45</v>
      </c>
      <c r="N33" s="88"/>
    </row>
    <row r="34" spans="1:14" ht="27" customHeight="1" x14ac:dyDescent="0.2">
      <c r="C34" s="28" t="s">
        <v>15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ht="39.950000000000003" customHeight="1" x14ac:dyDescent="0.2">
      <c r="C35" s="28" t="s">
        <v>16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ht="39.950000000000003" customHeight="1" x14ac:dyDescent="0.2">
      <c r="C36" s="6" t="s">
        <v>10</v>
      </c>
      <c r="D36" s="7"/>
      <c r="E36" s="7"/>
      <c r="F36" s="6" t="s">
        <v>11</v>
      </c>
      <c r="G36" s="7"/>
      <c r="H36" s="14" t="s">
        <v>12</v>
      </c>
      <c r="I36" s="15"/>
      <c r="J36" s="15"/>
      <c r="K36" s="16"/>
      <c r="L36" s="16"/>
      <c r="M36" s="15"/>
    </row>
    <row r="37" spans="1:14" ht="18.75" customHeight="1" x14ac:dyDescent="0.2">
      <c r="C37" s="6"/>
      <c r="D37" s="7"/>
      <c r="E37" s="7"/>
      <c r="F37" s="6"/>
      <c r="G37" s="7"/>
      <c r="H37" s="6"/>
      <c r="I37" s="8"/>
      <c r="J37" s="8"/>
      <c r="K37" s="9"/>
      <c r="L37" s="9"/>
      <c r="M37" s="10"/>
    </row>
    <row r="38" spans="1:14" ht="28.5" customHeight="1" x14ac:dyDescent="0.2">
      <c r="C38" s="107" t="s">
        <v>13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4" ht="28.5" customHeight="1" x14ac:dyDescent="0.2">
      <c r="C39" s="108" t="s">
        <v>17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1:14" ht="28.5" customHeight="1" x14ac:dyDescent="0.2">
      <c r="C40" s="108" t="s">
        <v>14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</sheetData>
  <mergeCells count="5">
    <mergeCell ref="A2:M2"/>
    <mergeCell ref="C38:M38"/>
    <mergeCell ref="C39:M39"/>
    <mergeCell ref="C40:M40"/>
    <mergeCell ref="A6:M6"/>
  </mergeCells>
  <phoneticPr fontId="0" type="noConversion"/>
  <printOptions horizontalCentered="1" verticalCentered="1"/>
  <pageMargins left="0.19685039370078741" right="0.19685039370078741" top="0.19685039370078741" bottom="0.19685039370078741" header="0" footer="0.31496062992125984"/>
  <pageSetup paperSize="9" scale="75" orientation="landscape" verticalDpi="300" r:id="rId1"/>
  <headerFooter alignWithMargins="0">
    <oddFooter>&amp;C&amp;P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41369-F2FC-4ECF-B778-6EA9DFEA70D8}">
  <dimension ref="A1:B21"/>
  <sheetViews>
    <sheetView workbookViewId="0">
      <selection activeCell="H13" sqref="H13"/>
    </sheetView>
  </sheetViews>
  <sheetFormatPr defaultRowHeight="15" x14ac:dyDescent="0.2"/>
  <cols>
    <col min="1" max="1" width="4.85546875" style="7" customWidth="1"/>
    <col min="2" max="16384" width="9.140625" style="7"/>
  </cols>
  <sheetData>
    <row r="1" spans="1:2" x14ac:dyDescent="0.2">
      <c r="A1" s="120" t="s">
        <v>99</v>
      </c>
    </row>
    <row r="2" spans="1:2" x14ac:dyDescent="0.2">
      <c r="A2" s="7" t="s">
        <v>100</v>
      </c>
      <c r="B2" s="7" t="s">
        <v>101</v>
      </c>
    </row>
    <row r="3" spans="1:2" x14ac:dyDescent="0.2">
      <c r="A3" s="7" t="s">
        <v>102</v>
      </c>
      <c r="B3" s="7" t="s">
        <v>103</v>
      </c>
    </row>
    <row r="4" spans="1:2" x14ac:dyDescent="0.2">
      <c r="A4" s="7" t="s">
        <v>104</v>
      </c>
      <c r="B4" s="7" t="s">
        <v>105</v>
      </c>
    </row>
    <row r="5" spans="1:2" x14ac:dyDescent="0.2">
      <c r="A5" s="7" t="s">
        <v>106</v>
      </c>
      <c r="B5" s="7" t="s">
        <v>107</v>
      </c>
    </row>
    <row r="6" spans="1:2" x14ac:dyDescent="0.2">
      <c r="A6" s="7" t="s">
        <v>108</v>
      </c>
      <c r="B6" s="7" t="s">
        <v>109</v>
      </c>
    </row>
    <row r="7" spans="1:2" x14ac:dyDescent="0.2">
      <c r="A7" s="7" t="s">
        <v>110</v>
      </c>
      <c r="B7" s="7" t="s">
        <v>111</v>
      </c>
    </row>
    <row r="8" spans="1:2" x14ac:dyDescent="0.2">
      <c r="A8" s="7" t="s">
        <v>112</v>
      </c>
      <c r="B8" s="7" t="s">
        <v>113</v>
      </c>
    </row>
    <row r="9" spans="1:2" x14ac:dyDescent="0.2">
      <c r="A9" s="7" t="s">
        <v>114</v>
      </c>
      <c r="B9" s="7" t="s">
        <v>115</v>
      </c>
    </row>
    <row r="10" spans="1:2" x14ac:dyDescent="0.2">
      <c r="A10" s="7" t="s">
        <v>116</v>
      </c>
      <c r="B10" s="7" t="s">
        <v>117</v>
      </c>
    </row>
    <row r="11" spans="1:2" x14ac:dyDescent="0.2">
      <c r="A11" s="7" t="s">
        <v>118</v>
      </c>
      <c r="B11" s="7" t="s">
        <v>119</v>
      </c>
    </row>
    <row r="12" spans="1:2" x14ac:dyDescent="0.2">
      <c r="A12" s="7" t="s">
        <v>120</v>
      </c>
      <c r="B12" s="7" t="s">
        <v>121</v>
      </c>
    </row>
    <row r="13" spans="1:2" x14ac:dyDescent="0.2">
      <c r="A13" s="7" t="s">
        <v>122</v>
      </c>
      <c r="B13" s="7" t="s">
        <v>123</v>
      </c>
    </row>
    <row r="14" spans="1:2" x14ac:dyDescent="0.2">
      <c r="A14" s="7" t="s">
        <v>124</v>
      </c>
      <c r="B14" s="7" t="s">
        <v>125</v>
      </c>
    </row>
    <row r="15" spans="1:2" x14ac:dyDescent="0.2">
      <c r="A15" s="7" t="s">
        <v>126</v>
      </c>
      <c r="B15" s="7" t="s">
        <v>127</v>
      </c>
    </row>
    <row r="16" spans="1:2" x14ac:dyDescent="0.2">
      <c r="A16" s="7" t="s">
        <v>128</v>
      </c>
      <c r="B16" s="7" t="s">
        <v>129</v>
      </c>
    </row>
    <row r="17" spans="1:2" x14ac:dyDescent="0.2">
      <c r="A17" s="7" t="s">
        <v>130</v>
      </c>
      <c r="B17" s="7" t="s">
        <v>131</v>
      </c>
    </row>
    <row r="18" spans="1:2" x14ac:dyDescent="0.2">
      <c r="A18" s="7" t="s">
        <v>132</v>
      </c>
      <c r="B18" s="7" t="s">
        <v>133</v>
      </c>
    </row>
    <row r="19" spans="1:2" x14ac:dyDescent="0.2">
      <c r="A19" s="7" t="s">
        <v>134</v>
      </c>
      <c r="B19" s="7" t="s">
        <v>135</v>
      </c>
    </row>
    <row r="20" spans="1:2" x14ac:dyDescent="0.2">
      <c r="A20" s="7" t="s">
        <v>136</v>
      </c>
      <c r="B20" s="7" t="s">
        <v>137</v>
      </c>
    </row>
    <row r="21" spans="1:2" x14ac:dyDescent="0.2">
      <c r="A21" s="120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1_fdl_regole</vt:lpstr>
      <vt:lpstr>2_fdl_tab_rinnovo da compilare</vt:lpstr>
      <vt:lpstr>3_materie_attività formativa</vt:lpstr>
      <vt:lpstr>'2_fdl_tab_rinnovo da compilare'!_ftnref1</vt:lpstr>
      <vt:lpstr>'1_fdl_regole'!Area_stampa</vt:lpstr>
      <vt:lpstr>'2_fdl_tab_rinnovo da compilare'!Area_stampa</vt:lpstr>
    </vt:vector>
  </TitlesOfParts>
  <Company>Commercialisti di Venezia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Consiglio nazionale dottori commercialisti</dc:creator>
  <cp:lastModifiedBy>maurizio grillini</cp:lastModifiedBy>
  <cp:lastPrinted>2021-01-03T13:41:55Z</cp:lastPrinted>
  <dcterms:created xsi:type="dcterms:W3CDTF">1999-10-04T16:02:17Z</dcterms:created>
  <dcterms:modified xsi:type="dcterms:W3CDTF">2021-06-25T11:52:42Z</dcterms:modified>
</cp:coreProperties>
</file>